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225" windowHeight="75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<sst xmlns="http://schemas.openxmlformats.org/spreadsheetml/2006/main" count="85" uniqueCount="82">
  <si>
    <t>Nottingham Enterprises Incorporated</t>
  </si>
  <si>
    <t>Herbert Nottingham Farm (Cheapside)</t>
  </si>
  <si>
    <t>GW0045300</t>
  </si>
  <si>
    <t>Eleanor Bull Lambertson</t>
  </si>
  <si>
    <t>C and H Farms Incorporated</t>
  </si>
  <si>
    <t>GW0060500</t>
  </si>
  <si>
    <t>George W. Turner Real Estate Trust</t>
  </si>
  <si>
    <t>James Wharf Farm</t>
  </si>
  <si>
    <t>GW0062000</t>
  </si>
  <si>
    <t>Charles D Tankard</t>
  </si>
  <si>
    <t>Wyatt Farm</t>
  </si>
  <si>
    <t>GW0062100</t>
  </si>
  <si>
    <t>C James Prettyman III</t>
  </si>
  <si>
    <t>Silver Beach Farm</t>
  </si>
  <si>
    <t>GW0062300</t>
  </si>
  <si>
    <t>Turner Limited Land Partnership c/o James A Turner Jr</t>
  </si>
  <si>
    <t>Holts Neck Farm</t>
  </si>
  <si>
    <t>GW0064100</t>
  </si>
  <si>
    <t>Ronald Bailey</t>
  </si>
  <si>
    <t>Twin Cedar Farms</t>
  </si>
  <si>
    <t>GW0060900</t>
  </si>
  <si>
    <t>Lynwood M Guy</t>
  </si>
  <si>
    <t>Guy Produce Farms</t>
  </si>
  <si>
    <t>GW0061000</t>
  </si>
  <si>
    <t>Kuzzens Incorporated</t>
  </si>
  <si>
    <t>Grapeland Farm</t>
  </si>
  <si>
    <t>GW0063900</t>
  </si>
  <si>
    <t>George T Sharp</t>
  </si>
  <si>
    <t>Edgewater Farm</t>
  </si>
  <si>
    <t>GW0061400</t>
  </si>
  <si>
    <t>Tankard Farm</t>
  </si>
  <si>
    <t>GW0045600</t>
  </si>
  <si>
    <t>Long Grain &amp; Livestock Co / David Long</t>
  </si>
  <si>
    <t>Midwood Farm</t>
  </si>
  <si>
    <t>GW0060600</t>
  </si>
  <si>
    <t>Cape Charles Town of</t>
  </si>
  <si>
    <t>Cape Charles Municipal Corporation</t>
  </si>
  <si>
    <t>GW0041200</t>
  </si>
  <si>
    <t>Bayshore Concrete Products -Cape Charles</t>
  </si>
  <si>
    <t>Bayshore Concrete Products Corp Cape Charles</t>
  </si>
  <si>
    <t>GW0037900</t>
  </si>
  <si>
    <t>Zieger Floral, Incorporated</t>
  </si>
  <si>
    <t>Edgehill Farm</t>
  </si>
  <si>
    <t>GW0060700</t>
  </si>
  <si>
    <t>David B Tankard</t>
  </si>
  <si>
    <t>Davids Nursery</t>
  </si>
  <si>
    <t>GW0043800</t>
  </si>
  <si>
    <t>Bruce H Richardson</t>
  </si>
  <si>
    <t>Belote Farm</t>
  </si>
  <si>
    <t>GW0061900</t>
  </si>
  <si>
    <t>YMCA of South Hampton Roads</t>
  </si>
  <si>
    <t>YMCA Family Campground</t>
  </si>
  <si>
    <t>GW0042500</t>
  </si>
  <si>
    <t>Ballard Brothers Fish Company Incorporated</t>
  </si>
  <si>
    <t>Cherrystone Family Camping Resort</t>
  </si>
  <si>
    <t>GW0046000</t>
  </si>
  <si>
    <t>Shore Landvest Incorporated</t>
  </si>
  <si>
    <t>Best Western Sunset Beach Resort</t>
  </si>
  <si>
    <t>GW0039200</t>
  </si>
  <si>
    <t>Eastville Town of</t>
  </si>
  <si>
    <t>GW0045400</t>
  </si>
  <si>
    <t>Shore Health Services, Inc.</t>
  </si>
  <si>
    <t>Shore Memorial Hospital</t>
  </si>
  <si>
    <t>GW0047900</t>
  </si>
  <si>
    <t>Virginia Commonwealth of  DCR</t>
  </si>
  <si>
    <t>Kiptopeke State Park</t>
  </si>
  <si>
    <t>GW0031600</t>
  </si>
  <si>
    <t>Tankard Nurseries LLC</t>
  </si>
  <si>
    <t>Lumber Hall Farm</t>
  </si>
  <si>
    <t>GW0060400</t>
  </si>
  <si>
    <t>Exmore Town of</t>
  </si>
  <si>
    <t>Owner Name</t>
  </si>
  <si>
    <t>Facility Name</t>
  </si>
  <si>
    <t>Permit #</t>
  </si>
  <si>
    <t>Annual Amount Permitted</t>
  </si>
  <si>
    <t>Permit Effective Date</t>
  </si>
  <si>
    <t>Permit Expiration Date</t>
  </si>
  <si>
    <t>2005 Usage Amt.</t>
  </si>
  <si>
    <t>GW0038800</t>
  </si>
  <si>
    <t>Percent Used 2005</t>
  </si>
  <si>
    <t>Permitted  - 2005 Usage</t>
  </si>
  <si>
    <t>Totals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</si>
</sst>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3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NumberFormat="1" applyFont="1" applyAlignment="1">
      <alignment horizontal="left"/>
    </xf>
    <xf numFmtId="3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2" fontId="1" fillId="0" borderId="0" xfId="0" applyNumberFormat="1" applyFont="1" applyAlignment="1">
      <alignment horizontal="right"/>
    </xf>
    <xf numFmtId="0" fontId="1" fillId="0" borderId="0" xfId="0" applyFont="1" applyAlignment="1">
      <alignment horizontal="left"/>
    </xf>
    <xf numFmtId="0" fontId="2" fillId="0" borderId="0" xfId="0" applyNumberFormat="1" applyFont="1" applyAlignment="1" quotePrefix="1">
      <alignment/>
    </xf>
    <xf numFmtId="3" fontId="2" fillId="0" borderId="0" xfId="0" applyNumberFormat="1" applyFont="1" applyAlignment="1" quotePrefix="1">
      <alignment/>
    </xf>
    <xf numFmtId="14" fontId="2" fillId="0" borderId="0" xfId="0" applyNumberFormat="1" applyFont="1" applyAlignment="1">
      <alignment/>
    </xf>
    <xf numFmtId="2" fontId="2" fillId="0" borderId="0" xfId="0" applyNumberFormat="1" applyFont="1" applyAlignment="1" quotePrefix="1">
      <alignment horizontal="center"/>
    </xf>
    <xf numFmtId="0" fontId="2" fillId="0" borderId="0" xfId="0" applyFont="1" applyAlignment="1">
      <alignment/>
    </xf>
    <xf numFmtId="0" fontId="2" fillId="0" borderId="1" xfId="0" applyNumberFormat="1" applyFont="1" applyBorder="1" applyAlignment="1" quotePrefix="1">
      <alignment/>
    </xf>
    <xf numFmtId="3" fontId="2" fillId="0" borderId="1" xfId="0" applyNumberFormat="1" applyFont="1" applyBorder="1" applyAlignment="1" quotePrefix="1">
      <alignment/>
    </xf>
    <xf numFmtId="14" fontId="2" fillId="0" borderId="1" xfId="0" applyNumberFormat="1" applyFont="1" applyBorder="1" applyAlignment="1">
      <alignment/>
    </xf>
    <xf numFmtId="2" fontId="2" fillId="0" borderId="1" xfId="0" applyNumberFormat="1" applyFont="1" applyBorder="1" applyAlignment="1" quotePrefix="1">
      <alignment horizontal="center"/>
    </xf>
    <xf numFmtId="3" fontId="2" fillId="0" borderId="0" xfId="0" applyNumberFormat="1" applyFont="1" applyAlignment="1">
      <alignment/>
    </xf>
    <xf numFmtId="164" fontId="2" fillId="0" borderId="0" xfId="0" applyNumberFormat="1" applyFont="1" applyAlignment="1">
      <alignment horizontal="center"/>
    </xf>
    <xf numFmtId="0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workbookViewId="0" topLeftCell="B1">
      <selection activeCell="I28" sqref="I28"/>
    </sheetView>
  </sheetViews>
  <sheetFormatPr defaultColWidth="9.140625" defaultRowHeight="12.75"/>
  <cols>
    <col min="1" max="1" width="43.7109375" style="10" bestFit="1" customWidth="1"/>
    <col min="2" max="2" width="38.421875" style="10" bestFit="1" customWidth="1"/>
    <col min="3" max="3" width="10.00390625" style="10" bestFit="1" customWidth="1"/>
    <col min="4" max="4" width="21.8515625" style="10" bestFit="1" customWidth="1"/>
    <col min="5" max="5" width="17.7109375" style="10" bestFit="1" customWidth="1"/>
    <col min="6" max="6" width="19.140625" style="10" bestFit="1" customWidth="1"/>
    <col min="7" max="7" width="14.421875" style="10" bestFit="1" customWidth="1"/>
    <col min="8" max="8" width="20.00390625" style="10" bestFit="1" customWidth="1"/>
    <col min="9" max="9" width="15.8515625" style="10" bestFit="1" customWidth="1"/>
    <col min="10" max="16384" width="9.140625" style="10" customWidth="1"/>
  </cols>
  <sheetData>
    <row r="1" spans="1:9" s="5" customFormat="1" ht="12.75">
      <c r="A1" s="1" t="s">
        <v>71</v>
      </c>
      <c r="B1" s="1" t="s">
        <v>72</v>
      </c>
      <c r="C1" s="1" t="s">
        <v>73</v>
      </c>
      <c r="D1" s="2" t="s">
        <v>74</v>
      </c>
      <c r="E1" s="3" t="s">
        <v>75</v>
      </c>
      <c r="F1" s="3" t="s">
        <v>76</v>
      </c>
      <c r="G1" s="2" t="s">
        <v>77</v>
      </c>
      <c r="H1" s="2" t="s">
        <v>80</v>
      </c>
      <c r="I1" s="4" t="s">
        <v>79</v>
      </c>
    </row>
    <row r="2" spans="1:9" ht="12.75">
      <c r="A2" s="6" t="s">
        <v>44</v>
      </c>
      <c r="B2" s="6" t="s">
        <v>45</v>
      </c>
      <c r="C2" s="6" t="s">
        <v>46</v>
      </c>
      <c r="D2" s="7">
        <v>150000000</v>
      </c>
      <c r="E2" s="8">
        <v>37500</v>
      </c>
      <c r="F2" s="8">
        <v>41152</v>
      </c>
      <c r="G2" s="7">
        <v>74184000</v>
      </c>
      <c r="H2" s="7">
        <f aca="true" t="shared" si="0" ref="H2:H26">SUM(D2-G2)</f>
        <v>75816000</v>
      </c>
      <c r="I2" s="9">
        <v>49.456</v>
      </c>
    </row>
    <row r="3" spans="1:9" ht="12.75">
      <c r="A3" s="6" t="s">
        <v>70</v>
      </c>
      <c r="B3" s="6" t="s">
        <v>70</v>
      </c>
      <c r="C3" s="17" t="s">
        <v>78</v>
      </c>
      <c r="D3" s="7">
        <v>60800000</v>
      </c>
      <c r="E3" s="8">
        <v>35004</v>
      </c>
      <c r="F3" s="8">
        <v>38656</v>
      </c>
      <c r="G3" s="7">
        <v>60537500</v>
      </c>
      <c r="H3" s="7">
        <f t="shared" si="0"/>
        <v>262500</v>
      </c>
      <c r="I3" s="9">
        <v>99.56825657894737</v>
      </c>
    </row>
    <row r="4" spans="1:9" ht="12.75">
      <c r="A4" s="6" t="s">
        <v>35</v>
      </c>
      <c r="B4" s="6" t="s">
        <v>36</v>
      </c>
      <c r="C4" s="6" t="s">
        <v>37</v>
      </c>
      <c r="D4" s="7">
        <v>252200000</v>
      </c>
      <c r="E4" s="8">
        <v>36130</v>
      </c>
      <c r="F4" s="8">
        <v>39782</v>
      </c>
      <c r="G4" s="7">
        <v>57118632</v>
      </c>
      <c r="H4" s="7">
        <f t="shared" si="0"/>
        <v>195081368</v>
      </c>
      <c r="I4" s="9">
        <v>22.648149088025377</v>
      </c>
    </row>
    <row r="5" spans="1:9" ht="12.75">
      <c r="A5" s="6" t="s">
        <v>67</v>
      </c>
      <c r="B5" s="6" t="s">
        <v>68</v>
      </c>
      <c r="C5" s="6" t="s">
        <v>69</v>
      </c>
      <c r="D5" s="7">
        <v>51400000</v>
      </c>
      <c r="E5" s="8">
        <v>36951</v>
      </c>
      <c r="F5" s="8">
        <v>40602</v>
      </c>
      <c r="G5" s="7">
        <v>45232730</v>
      </c>
      <c r="H5" s="7">
        <f t="shared" si="0"/>
        <v>6167270</v>
      </c>
      <c r="I5" s="9">
        <v>88.00142023346304</v>
      </c>
    </row>
    <row r="6" spans="1:9" ht="12.75">
      <c r="A6" s="6" t="s">
        <v>61</v>
      </c>
      <c r="B6" s="6" t="s">
        <v>62</v>
      </c>
      <c r="C6" s="6" t="s">
        <v>63</v>
      </c>
      <c r="D6" s="7">
        <v>37110000</v>
      </c>
      <c r="E6" s="8">
        <v>38384</v>
      </c>
      <c r="F6" s="8">
        <v>42035</v>
      </c>
      <c r="G6" s="7">
        <v>28946500</v>
      </c>
      <c r="H6" s="7">
        <f t="shared" si="0"/>
        <v>8163500</v>
      </c>
      <c r="I6" s="9">
        <v>78.00188628402049</v>
      </c>
    </row>
    <row r="7" spans="1:9" ht="12.75">
      <c r="A7" s="6" t="s">
        <v>59</v>
      </c>
      <c r="B7" s="6" t="s">
        <v>59</v>
      </c>
      <c r="C7" s="6" t="s">
        <v>60</v>
      </c>
      <c r="D7" s="7">
        <v>23700000</v>
      </c>
      <c r="E7" s="8">
        <v>37408</v>
      </c>
      <c r="F7" s="8">
        <v>41060</v>
      </c>
      <c r="G7" s="7">
        <v>16327800</v>
      </c>
      <c r="H7" s="7">
        <f t="shared" si="0"/>
        <v>7372200</v>
      </c>
      <c r="I7" s="9">
        <v>68.89367088607595</v>
      </c>
    </row>
    <row r="8" spans="1:9" ht="12.75">
      <c r="A8" s="6" t="s">
        <v>38</v>
      </c>
      <c r="B8" s="6" t="s">
        <v>39</v>
      </c>
      <c r="C8" s="6" t="s">
        <v>40</v>
      </c>
      <c r="D8" s="7">
        <v>27700000</v>
      </c>
      <c r="E8" s="8">
        <v>35004</v>
      </c>
      <c r="F8" s="8">
        <v>38716</v>
      </c>
      <c r="G8" s="7">
        <v>10576400</v>
      </c>
      <c r="H8" s="7">
        <f t="shared" si="0"/>
        <v>17123600</v>
      </c>
      <c r="I8" s="9">
        <v>38.18194945848376</v>
      </c>
    </row>
    <row r="9" spans="1:9" ht="12.75">
      <c r="A9" s="6" t="s">
        <v>47</v>
      </c>
      <c r="B9" s="6" t="s">
        <v>48</v>
      </c>
      <c r="C9" s="6" t="s">
        <v>49</v>
      </c>
      <c r="D9" s="7">
        <v>16200000</v>
      </c>
      <c r="E9" s="8">
        <v>36923</v>
      </c>
      <c r="F9" s="8">
        <v>40574</v>
      </c>
      <c r="G9" s="7">
        <v>8280000</v>
      </c>
      <c r="H9" s="7">
        <f t="shared" si="0"/>
        <v>7920000</v>
      </c>
      <c r="I9" s="9">
        <v>51.111111111111114</v>
      </c>
    </row>
    <row r="10" spans="1:9" ht="12.75">
      <c r="A10" s="6" t="s">
        <v>53</v>
      </c>
      <c r="B10" s="6" t="s">
        <v>54</v>
      </c>
      <c r="C10" s="6" t="s">
        <v>55</v>
      </c>
      <c r="D10" s="7">
        <v>11100000</v>
      </c>
      <c r="E10" s="8">
        <v>38139</v>
      </c>
      <c r="F10" s="8">
        <v>41790</v>
      </c>
      <c r="G10" s="7">
        <v>6657199</v>
      </c>
      <c r="H10" s="7">
        <f t="shared" si="0"/>
        <v>4442801</v>
      </c>
      <c r="I10" s="9">
        <v>59.97476576576577</v>
      </c>
    </row>
    <row r="11" spans="1:9" ht="12.75">
      <c r="A11" s="6" t="s">
        <v>9</v>
      </c>
      <c r="B11" s="6" t="s">
        <v>30</v>
      </c>
      <c r="C11" s="6" t="s">
        <v>31</v>
      </c>
      <c r="D11" s="7">
        <v>52000000</v>
      </c>
      <c r="E11" s="8">
        <v>37469</v>
      </c>
      <c r="F11" s="8">
        <v>41121</v>
      </c>
      <c r="G11" s="7">
        <v>5336700</v>
      </c>
      <c r="H11" s="7">
        <f t="shared" si="0"/>
        <v>46663300</v>
      </c>
      <c r="I11" s="9">
        <v>10.262884615384616</v>
      </c>
    </row>
    <row r="12" spans="1:9" ht="12.75">
      <c r="A12" s="6" t="s">
        <v>32</v>
      </c>
      <c r="B12" s="6" t="s">
        <v>33</v>
      </c>
      <c r="C12" s="6" t="s">
        <v>34</v>
      </c>
      <c r="D12" s="7">
        <v>22800000</v>
      </c>
      <c r="E12" s="8">
        <v>36923</v>
      </c>
      <c r="F12" s="8">
        <v>40574</v>
      </c>
      <c r="G12" s="7">
        <v>4949080</v>
      </c>
      <c r="H12" s="7">
        <f t="shared" si="0"/>
        <v>17850920</v>
      </c>
      <c r="I12" s="9">
        <v>21.706491228070174</v>
      </c>
    </row>
    <row r="13" spans="1:9" ht="12.75">
      <c r="A13" s="6" t="s">
        <v>56</v>
      </c>
      <c r="B13" s="6" t="s">
        <v>57</v>
      </c>
      <c r="C13" s="6" t="s">
        <v>58</v>
      </c>
      <c r="D13" s="7">
        <v>7650000</v>
      </c>
      <c r="E13" s="8">
        <v>35247</v>
      </c>
      <c r="F13" s="8">
        <v>38898</v>
      </c>
      <c r="G13" s="7">
        <v>4631190</v>
      </c>
      <c r="H13" s="7">
        <f t="shared" si="0"/>
        <v>3018810</v>
      </c>
      <c r="I13" s="9">
        <v>60.53843137254902</v>
      </c>
    </row>
    <row r="14" spans="1:9" ht="12.75">
      <c r="A14" s="6" t="s">
        <v>50</v>
      </c>
      <c r="B14" s="6" t="s">
        <v>51</v>
      </c>
      <c r="C14" s="6" t="s">
        <v>52</v>
      </c>
      <c r="D14" s="7">
        <v>5500000</v>
      </c>
      <c r="E14" s="8">
        <v>36831</v>
      </c>
      <c r="F14" s="8">
        <v>40482</v>
      </c>
      <c r="G14" s="7">
        <v>3204900</v>
      </c>
      <c r="H14" s="7">
        <f t="shared" si="0"/>
        <v>2295100</v>
      </c>
      <c r="I14" s="9">
        <v>58.27090909090909</v>
      </c>
    </row>
    <row r="15" spans="1:9" ht="12.75">
      <c r="A15" s="6" t="s">
        <v>41</v>
      </c>
      <c r="B15" s="6" t="s">
        <v>42</v>
      </c>
      <c r="C15" s="6" t="s">
        <v>43</v>
      </c>
      <c r="D15" s="7">
        <v>7300000</v>
      </c>
      <c r="E15" s="8">
        <v>36923</v>
      </c>
      <c r="F15" s="8">
        <v>40574</v>
      </c>
      <c r="G15" s="7">
        <v>2818800</v>
      </c>
      <c r="H15" s="7">
        <f t="shared" si="0"/>
        <v>4481200</v>
      </c>
      <c r="I15" s="9">
        <v>38.61369863013699</v>
      </c>
    </row>
    <row r="16" spans="1:9" ht="12.75">
      <c r="A16" s="6" t="s">
        <v>64</v>
      </c>
      <c r="B16" s="6" t="s">
        <v>65</v>
      </c>
      <c r="C16" s="6" t="s">
        <v>66</v>
      </c>
      <c r="D16" s="7">
        <v>3235000</v>
      </c>
      <c r="E16" s="8">
        <v>35582</v>
      </c>
      <c r="F16" s="8">
        <v>39233</v>
      </c>
      <c r="G16" s="7">
        <v>2614898</v>
      </c>
      <c r="H16" s="7">
        <f t="shared" si="0"/>
        <v>620102</v>
      </c>
      <c r="I16" s="9">
        <v>80.8314683153014</v>
      </c>
    </row>
    <row r="17" spans="1:9" ht="12.75">
      <c r="A17" s="6" t="s">
        <v>24</v>
      </c>
      <c r="B17" s="6" t="s">
        <v>25</v>
      </c>
      <c r="C17" s="6" t="s">
        <v>26</v>
      </c>
      <c r="D17" s="7">
        <v>31100000</v>
      </c>
      <c r="E17" s="8">
        <v>37591</v>
      </c>
      <c r="F17" s="8">
        <v>41243</v>
      </c>
      <c r="G17" s="7">
        <v>726638</v>
      </c>
      <c r="H17" s="7">
        <f t="shared" si="0"/>
        <v>30373362</v>
      </c>
      <c r="I17" s="9">
        <v>2.3364565916398714</v>
      </c>
    </row>
    <row r="18" spans="1:9" ht="12.75">
      <c r="A18" s="6" t="s">
        <v>27</v>
      </c>
      <c r="B18" s="6" t="s">
        <v>28</v>
      </c>
      <c r="C18" s="6" t="s">
        <v>29</v>
      </c>
      <c r="D18" s="7">
        <v>13400000</v>
      </c>
      <c r="E18" s="8">
        <v>37257</v>
      </c>
      <c r="F18" s="8">
        <v>41274</v>
      </c>
      <c r="G18" s="7">
        <v>344000</v>
      </c>
      <c r="H18" s="7">
        <f t="shared" si="0"/>
        <v>13056000</v>
      </c>
      <c r="I18" s="9">
        <v>2.5671641791044775</v>
      </c>
    </row>
    <row r="19" spans="1:9" ht="12.75">
      <c r="A19" s="6" t="s">
        <v>21</v>
      </c>
      <c r="B19" s="6" t="s">
        <v>22</v>
      </c>
      <c r="C19" s="6" t="s">
        <v>23</v>
      </c>
      <c r="D19" s="7">
        <v>24800000</v>
      </c>
      <c r="E19" s="8">
        <v>36982</v>
      </c>
      <c r="F19" s="8">
        <v>40633</v>
      </c>
      <c r="G19" s="7">
        <v>287300</v>
      </c>
      <c r="H19" s="7">
        <f t="shared" si="0"/>
        <v>24512700</v>
      </c>
      <c r="I19" s="9">
        <v>1.1584677419354839</v>
      </c>
    </row>
    <row r="20" spans="1:9" ht="12.75">
      <c r="A20" s="6" t="s">
        <v>18</v>
      </c>
      <c r="B20" s="6" t="s">
        <v>19</v>
      </c>
      <c r="C20" s="6" t="s">
        <v>20</v>
      </c>
      <c r="D20" s="7">
        <v>22100000</v>
      </c>
      <c r="E20" s="8">
        <v>36861</v>
      </c>
      <c r="F20" s="8">
        <v>40512</v>
      </c>
      <c r="G20" s="7">
        <v>169033</v>
      </c>
      <c r="H20" s="7">
        <f t="shared" si="0"/>
        <v>21930967</v>
      </c>
      <c r="I20" s="9">
        <v>0.7648552036199096</v>
      </c>
    </row>
    <row r="21" spans="1:9" ht="12.75">
      <c r="A21" s="6" t="s">
        <v>0</v>
      </c>
      <c r="B21" s="6" t="s">
        <v>1</v>
      </c>
      <c r="C21" s="6" t="s">
        <v>2</v>
      </c>
      <c r="D21" s="7">
        <v>10650000</v>
      </c>
      <c r="E21" s="8">
        <v>37469</v>
      </c>
      <c r="F21" s="8">
        <v>41121</v>
      </c>
      <c r="G21" s="7">
        <v>0</v>
      </c>
      <c r="H21" s="7">
        <f>SUM(D21-G21)</f>
        <v>10650000</v>
      </c>
      <c r="I21" s="9">
        <v>0</v>
      </c>
    </row>
    <row r="22" spans="1:9" ht="12.75">
      <c r="A22" s="6" t="s">
        <v>3</v>
      </c>
      <c r="B22" s="6" t="s">
        <v>4</v>
      </c>
      <c r="C22" s="6" t="s">
        <v>5</v>
      </c>
      <c r="D22" s="7">
        <v>15300000</v>
      </c>
      <c r="E22" s="8">
        <v>36800</v>
      </c>
      <c r="F22" s="8">
        <v>40451</v>
      </c>
      <c r="G22" s="7">
        <v>0</v>
      </c>
      <c r="H22" s="7">
        <f t="shared" si="0"/>
        <v>15300000</v>
      </c>
      <c r="I22" s="9">
        <v>0</v>
      </c>
    </row>
    <row r="23" spans="1:9" ht="12.75">
      <c r="A23" s="6" t="s">
        <v>6</v>
      </c>
      <c r="B23" s="6" t="s">
        <v>7</v>
      </c>
      <c r="C23" s="6" t="s">
        <v>8</v>
      </c>
      <c r="D23" s="7">
        <v>17000000</v>
      </c>
      <c r="E23" s="8">
        <v>36982</v>
      </c>
      <c r="F23" s="8">
        <v>40633</v>
      </c>
      <c r="G23" s="7">
        <v>0</v>
      </c>
      <c r="H23" s="7">
        <f t="shared" si="0"/>
        <v>17000000</v>
      </c>
      <c r="I23" s="9">
        <v>0</v>
      </c>
    </row>
    <row r="24" spans="1:9" ht="12.75">
      <c r="A24" s="6" t="s">
        <v>9</v>
      </c>
      <c r="B24" s="6" t="s">
        <v>10</v>
      </c>
      <c r="C24" s="6" t="s">
        <v>11</v>
      </c>
      <c r="D24" s="7">
        <v>15200000</v>
      </c>
      <c r="E24" s="8">
        <v>36982</v>
      </c>
      <c r="F24" s="8">
        <v>40633</v>
      </c>
      <c r="G24" s="7">
        <v>0</v>
      </c>
      <c r="H24" s="7">
        <f t="shared" si="0"/>
        <v>15200000</v>
      </c>
      <c r="I24" s="9">
        <v>0</v>
      </c>
    </row>
    <row r="25" spans="1:9" ht="12.75">
      <c r="A25" s="6" t="s">
        <v>12</v>
      </c>
      <c r="B25" s="6" t="s">
        <v>13</v>
      </c>
      <c r="C25" s="6" t="s">
        <v>14</v>
      </c>
      <c r="D25" s="7">
        <v>5500000</v>
      </c>
      <c r="E25" s="8">
        <v>37043</v>
      </c>
      <c r="F25" s="8">
        <v>40694</v>
      </c>
      <c r="G25" s="7">
        <v>0</v>
      </c>
      <c r="H25" s="7">
        <f t="shared" si="0"/>
        <v>5500000</v>
      </c>
      <c r="I25" s="9">
        <v>0</v>
      </c>
    </row>
    <row r="26" spans="1:9" ht="12.75">
      <c r="A26" s="11" t="s">
        <v>15</v>
      </c>
      <c r="B26" s="11" t="s">
        <v>16</v>
      </c>
      <c r="C26" s="11" t="s">
        <v>17</v>
      </c>
      <c r="D26" s="12">
        <v>23000000</v>
      </c>
      <c r="E26" s="13">
        <v>37622</v>
      </c>
      <c r="F26" s="13">
        <v>41274</v>
      </c>
      <c r="G26" s="12">
        <v>0</v>
      </c>
      <c r="H26" s="12">
        <f t="shared" si="0"/>
        <v>23000000</v>
      </c>
      <c r="I26" s="14">
        <v>0</v>
      </c>
    </row>
    <row r="27" spans="1:9" ht="12.75">
      <c r="A27" s="10" t="s">
        <v>81</v>
      </c>
      <c r="G27" s="15">
        <f>SUM(G2:G26)</f>
        <v>332943300</v>
      </c>
      <c r="H27" s="15">
        <f>SUM(H2:H26)</f>
        <v>573801700</v>
      </c>
      <c r="I27" s="16">
        <f>G27/H27</f>
        <v>0.5802410484318886</v>
      </c>
    </row>
  </sheetData>
  <printOptions/>
  <pageMargins left="0.75" right="0.75" top="1" bottom="1" header="0.5" footer="0.5"/>
  <pageSetup horizontalDpi="600" verticalDpi="600" orientation="landscape" paperSize="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Dept of Environmental Quality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Hank Ghittino</dc:creator>
  <cp:keywords/>
  <dc:description/>
  <cp:lastModifiedBy>James McGowan</cp:lastModifiedBy>
  <cp:lastPrinted>2006-10-05T15:13:50Z</cp:lastPrinted>
  <dcterms:created xsi:type="dcterms:W3CDTF">2006-09-12T18:00:43Z</dcterms:created>
  <dcterms:modified xsi:type="dcterms:W3CDTF">2006-10-17T12:59:00Z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1311634636</vt:i4>
  </property>
  <property fmtid="{D5CDD505-2E9C-101B-9397-08002B2CF9AE}" pid="3" name="_EmailSubject">
    <vt:lpwstr>Ground Water Withdrawl Permits</vt:lpwstr>
  </property>
  <property fmtid="{D5CDD505-2E9C-101B-9397-08002B2CF9AE}" pid="4" name="_AuthorEmail">
    <vt:lpwstr>hlghittino@deq.virginia.gov</vt:lpwstr>
  </property>
  <property fmtid="{D5CDD505-2E9C-101B-9397-08002B2CF9AE}" pid="5" name="_AuthorEmailDisplayName">
    <vt:lpwstr>Ghittino,Hank</vt:lpwstr>
  </property>
</Properties>
</file>